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202300"/>
  <xr:revisionPtr revIDLastSave="0" documentId="13_ncr:1_{F795E995-F163-4E24-A7A9-B95579069ED8}" xr6:coauthVersionLast="47" xr6:coauthVersionMax="47" xr10:uidLastSave="{00000000-0000-0000-0000-000000000000}"/>
  <bookViews>
    <workbookView xWindow="-120" yWindow="-120" windowWidth="29040" windowHeight="15720" xr2:uid="{11FC8BA1-335F-466F-8CF7-74C84B78ADAC}"/>
  </bookViews>
  <sheets>
    <sheet name="PAQ-11r Svenska" sheetId="1" r:id="rId1"/>
    <sheet name="Scoring" sheetId="5" r:id="rId2"/>
    <sheet name="Sammanfattning" sheetId="6" r:id="rId3"/>
    <sheet name="Information" sheetId="4" r:id="rId4"/>
  </sheets>
  <definedNames>
    <definedName name="norms_groups">INDIRECT("norms[group]")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5" i="6" l="1"/>
  <c r="A5" i="6"/>
  <c r="B7" i="5"/>
  <c r="A13" i="6" s="1"/>
  <c r="B2" i="5"/>
  <c r="B5" i="5"/>
  <c r="B4" i="5"/>
  <c r="B3" i="5"/>
  <c r="B6" i="5"/>
  <c r="D5" i="5" l="1"/>
  <c r="A10" i="6" s="1"/>
  <c r="D3" i="5"/>
  <c r="A8" i="6" s="1"/>
  <c r="D6" i="5"/>
  <c r="A11" i="6" s="1"/>
  <c r="D2" i="5"/>
  <c r="A7" i="6" s="1"/>
  <c r="D4" i="5"/>
  <c r="A9" i="6" s="1"/>
</calcChain>
</file>

<file path=xl/sharedStrings.xml><?xml version="1.0" encoding="utf-8"?>
<sst xmlns="http://schemas.openxmlformats.org/spreadsheetml/2006/main" count="44" uniqueCount="43">
  <si>
    <t>Svar</t>
  </si>
  <si>
    <r>
      <t xml:space="preserve">Detta ark har skapats av Andreas Bygdell. </t>
    </r>
    <r>
      <rPr>
        <u/>
        <sz val="11"/>
        <color rgb="FF000000"/>
        <rFont val="Aptos Narrow"/>
        <family val="2"/>
        <scheme val="minor"/>
      </rPr>
      <t xml:space="preserve">Ingen garanti lämnas för arkets funktion eller korrekta resultat. </t>
    </r>
    <r>
      <rPr>
        <sz val="11"/>
        <color rgb="FF000000"/>
        <rFont val="Aptos Narrow"/>
        <family val="2"/>
        <scheme val="minor"/>
      </rPr>
      <t>Synpunkter och förslag kan skickas till kontakt@bygdell.se.</t>
    </r>
  </si>
  <si>
    <t>Under fliken "sammanfattning" ges löptext som kan användas som utkast till skriven sammanfattning av resultat.</t>
  </si>
  <si>
    <t>Domän</t>
  </si>
  <si>
    <t>Negativ affekt</t>
  </si>
  <si>
    <t>Dysinhibering</t>
  </si>
  <si>
    <t>Distansering</t>
  </si>
  <si>
    <t>Dissocialitet</t>
  </si>
  <si>
    <t>Anankasm</t>
  </si>
  <si>
    <t>Score</t>
  </si>
  <si>
    <t>Texten nedan är automatgenererad och visas korrekt först efter att värden för alla items har fyllts i. Texten är formaterad för att rymmas i en textruta med max 2000 tecken och 29 rader. Markera alla rader i rutan och tryck ctrl + C (Windows) eller command + C (macOS).</t>
  </si>
  <si>
    <t>Personality Assessment Questionnaire (PAQ-11r)</t>
  </si>
  <si>
    <t>Vänligen läs följande påståenden och välj en siffra från 0 till 4 för att ange i vilken
utsträckning detta vanligtvis har stämt in på dig.</t>
  </si>
  <si>
    <t>Aldrig</t>
  </si>
  <si>
    <t>Sällan</t>
  </si>
  <si>
    <t>Ibland</t>
  </si>
  <si>
    <t>Ofta</t>
  </si>
  <si>
    <t>Alltid</t>
  </si>
  <si>
    <t>Kim &amp; Tyrer 2022 i svensk översättning av Lina Nordström,
Andreas Bygdell och Niklas Liljedahl</t>
  </si>
  <si>
    <t>Borderlinemönster</t>
  </si>
  <si>
    <t>Hur väl kommer du i allmänhet överens med andra människor?</t>
  </si>
  <si>
    <t>Litar du vanligtvis på andra människor?</t>
  </si>
  <si>
    <t>Förväntar du dig att det värsta ska hända i livet?</t>
  </si>
  <si>
    <t>Är du en person med höga krav?</t>
  </si>
  <si>
    <t>Har du någonsin gjort saker på impuls och ångrat dem efteråt?</t>
  </si>
  <si>
    <t>Planerar du allt i livet i detalj?</t>
  </si>
  <si>
    <t>Säger andra någonsin att du är för noggrann eller samvetsgrann, eller till och med en perfektionist?</t>
  </si>
  <si>
    <t>Har du några riktigt nära relationer?</t>
  </si>
  <si>
    <t>Bryr du dig om andra människor?</t>
  </si>
  <si>
    <t>Känner du dig mer pessimistisk inför framtiden än de flesta andra?</t>
  </si>
  <si>
    <t>Gör du någonsin saker spontant utan att bry dig om konsekvenserna?</t>
  </si>
  <si>
    <t>Saknar du självförtroende?</t>
  </si>
  <si>
    <t>Har du en tendens att manipulera andra för att få som du vill i livet?</t>
  </si>
  <si>
    <t>Blir du ofta arg eller aggressiv?</t>
  </si>
  <si>
    <t>Oroar du dig någonsin för saker som de flesta andra inte skulle bekymra sig över?</t>
  </si>
  <si>
    <t>Är du mer nervös än de flesta andra?</t>
  </si>
  <si>
    <t>Är du en person som gärna håller dig undan från andra människor?</t>
  </si>
  <si>
    <t>Cutoff</t>
  </si>
  <si>
    <t>---</t>
  </si>
  <si>
    <t>PERSONALITY ASSESSMENT QUESTIONNAIRE (PAQ-11r)</t>
  </si>
  <si>
    <t>Detta ark kan användas för att administrera och beräkna resultat för Personality Assessment Questionnaire (PAQ-11r) skapat av Kim &amp; Tyrer.</t>
  </si>
  <si>
    <t>PiCD har översatts från engelska med författarnas tillstånd av Lina Nordström, Andreas Bygdell &amp; Niklas Liljedahl.</t>
  </si>
  <si>
    <t>Alla items måste vara ifyllda för att korrekta resultat ska visas.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</si>
</sst>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i/>
      <sz val="10"/>
      <color theme="1"/>
      <name val="Verdana"/>
      <family val="2"/>
    </font>
    <font>
      <i/>
      <sz val="11"/>
      <color theme="1"/>
      <name val="Aptos Narrow"/>
      <family val="2"/>
      <scheme val="minor"/>
    </font>
    <font>
      <sz val="8"/>
      <color theme="1"/>
      <name val="Verdana"/>
      <family val="2"/>
    </font>
    <font>
      <b/>
      <sz val="14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u/>
      <sz val="11"/>
      <color rgb="FF00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0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0" fillId="0" borderId="6" xfId="0" applyBorder="1"/>
    <xf numFmtId="0" fontId="0" fillId="0" borderId="7" xfId="0" applyBorder="1"/>
    <xf numFmtId="0" fontId="5" fillId="2" borderId="8" xfId="0" applyFont="1" applyFill="1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0" xfId="0" applyFont="1" applyFill="1" applyAlignment="1">
      <alignment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top" wrapText="1"/>
    </xf>
    <xf numFmtId="0" fontId="0" fillId="2" borderId="11" xfId="0" applyFill="1" applyBorder="1"/>
    <xf numFmtId="0" fontId="0" fillId="2" borderId="12" xfId="0" applyFill="1" applyBorder="1"/>
    <xf numFmtId="0" fontId="0" fillId="2" borderId="12" xfId="0" applyFill="1" applyBorder="1" applyAlignment="1">
      <alignment wrapText="1"/>
    </xf>
    <xf numFmtId="0" fontId="2" fillId="0" borderId="0" xfId="0" applyFont="1"/>
    <xf numFmtId="0" fontId="9" fillId="0" borderId="14" xfId="0" applyFont="1" applyBorder="1"/>
    <xf numFmtId="0" fontId="0" fillId="2" borderId="13" xfId="0" applyFill="1" applyBorder="1" applyAlignment="1">
      <alignment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Border="1"/>
    <xf numFmtId="0" fontId="0" fillId="0" borderId="0" xfId="0" applyBorder="1"/>
    <xf numFmtId="0" fontId="2" fillId="0" borderId="15" xfId="0" applyFont="1" applyFill="1" applyBorder="1"/>
    <xf numFmtId="0" fontId="0" fillId="0" borderId="15" xfId="0" applyBorder="1"/>
    <xf numFmtId="0" fontId="0" fillId="0" borderId="15" xfId="0" quotePrefix="1" applyBorder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Fill="1" applyBorder="1"/>
  </cellXfs>
  <cellStyles count="1">
    <cellStyle name="Normal" xfId="0" builtinId="0"/>
  </cellStyles>
  <dxfs count="1"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6239B-A6EA-4C50-986D-9AAFC42E8533}">
  <dimension ref="A1:H22"/>
  <sheetViews>
    <sheetView tabSelected="1" workbookViewId="0">
      <selection sqref="A1:H1"/>
    </sheetView>
  </sheetViews>
  <sheetFormatPr defaultColWidth="9.140625" defaultRowHeight="15" x14ac:dyDescent="0.25"/>
  <cols>
    <col min="1" max="1" width="3" customWidth="1"/>
    <col min="2" max="2" width="36.5703125" customWidth="1"/>
    <col min="3" max="7" width="8" customWidth="1"/>
    <col min="8" max="8" width="7.42578125" customWidth="1"/>
  </cols>
  <sheetData>
    <row r="1" spans="1:8" ht="18.75" x14ac:dyDescent="0.3">
      <c r="A1" s="23" t="s">
        <v>11</v>
      </c>
      <c r="B1" s="23"/>
      <c r="C1" s="23"/>
      <c r="D1" s="23"/>
      <c r="E1" s="23"/>
      <c r="F1" s="23"/>
      <c r="G1" s="23"/>
      <c r="H1" s="23"/>
    </row>
    <row r="2" spans="1:8" ht="33" customHeight="1" x14ac:dyDescent="0.25">
      <c r="A2" s="29" t="s">
        <v>18</v>
      </c>
      <c r="B2" s="24"/>
      <c r="C2" s="24"/>
      <c r="D2" s="24"/>
      <c r="E2" s="24"/>
      <c r="F2" s="24"/>
      <c r="G2" s="24"/>
      <c r="H2" s="24"/>
    </row>
    <row r="3" spans="1:8" x14ac:dyDescent="0.25">
      <c r="A3" s="1"/>
    </row>
    <row r="4" spans="1:8" ht="32.25" customHeight="1" x14ac:dyDescent="0.25">
      <c r="A4" s="25" t="s">
        <v>12</v>
      </c>
      <c r="B4" s="25"/>
      <c r="C4" s="25"/>
      <c r="D4" s="25"/>
      <c r="E4" s="25"/>
      <c r="F4" s="25"/>
      <c r="G4" s="25"/>
      <c r="H4" s="25"/>
    </row>
    <row r="5" spans="1:8" x14ac:dyDescent="0.25">
      <c r="A5" s="7"/>
      <c r="B5" s="8"/>
      <c r="C5" s="4" t="s">
        <v>13</v>
      </c>
      <c r="D5" s="4" t="s">
        <v>14</v>
      </c>
      <c r="E5" s="4" t="s">
        <v>15</v>
      </c>
      <c r="F5" s="4" t="s">
        <v>16</v>
      </c>
      <c r="G5" s="4" t="s">
        <v>17</v>
      </c>
      <c r="H5" s="11" t="s">
        <v>0</v>
      </c>
    </row>
    <row r="6" spans="1:8" s="3" customFormat="1" ht="28.35" customHeight="1" x14ac:dyDescent="0.25">
      <c r="A6" s="13">
        <v>1</v>
      </c>
      <c r="B6" s="14" t="s">
        <v>20</v>
      </c>
      <c r="C6" s="15">
        <v>0</v>
      </c>
      <c r="D6" s="15">
        <v>1</v>
      </c>
      <c r="E6" s="15">
        <v>2</v>
      </c>
      <c r="F6" s="15">
        <v>3</v>
      </c>
      <c r="G6" s="15">
        <v>4</v>
      </c>
      <c r="H6" s="12"/>
    </row>
    <row r="7" spans="1:8" s="3" customFormat="1" ht="28.35" customHeight="1" x14ac:dyDescent="0.25">
      <c r="A7" s="5">
        <v>2</v>
      </c>
      <c r="B7" s="6" t="s">
        <v>21</v>
      </c>
      <c r="C7" s="10">
        <v>0</v>
      </c>
      <c r="D7" s="10">
        <v>1</v>
      </c>
      <c r="E7" s="10">
        <v>2</v>
      </c>
      <c r="F7" s="10">
        <v>3</v>
      </c>
      <c r="G7" s="10">
        <v>4</v>
      </c>
      <c r="H7" s="9"/>
    </row>
    <row r="8" spans="1:8" s="3" customFormat="1" ht="28.35" customHeight="1" x14ac:dyDescent="0.25">
      <c r="A8" s="13">
        <v>3</v>
      </c>
      <c r="B8" s="14" t="s">
        <v>22</v>
      </c>
      <c r="C8" s="15">
        <v>0</v>
      </c>
      <c r="D8" s="15">
        <v>1</v>
      </c>
      <c r="E8" s="15">
        <v>2</v>
      </c>
      <c r="F8" s="15">
        <v>3</v>
      </c>
      <c r="G8" s="15">
        <v>4</v>
      </c>
      <c r="H8" s="9"/>
    </row>
    <row r="9" spans="1:8" s="3" customFormat="1" ht="28.35" customHeight="1" x14ac:dyDescent="0.25">
      <c r="A9" s="5">
        <v>4</v>
      </c>
      <c r="B9" s="6" t="s">
        <v>23</v>
      </c>
      <c r="C9" s="10">
        <v>0</v>
      </c>
      <c r="D9" s="10">
        <v>1</v>
      </c>
      <c r="E9" s="10">
        <v>2</v>
      </c>
      <c r="F9" s="10">
        <v>3</v>
      </c>
      <c r="G9" s="10">
        <v>4</v>
      </c>
      <c r="H9" s="9"/>
    </row>
    <row r="10" spans="1:8" s="3" customFormat="1" ht="28.35" customHeight="1" x14ac:dyDescent="0.25">
      <c r="A10" s="13">
        <v>5</v>
      </c>
      <c r="B10" s="14" t="s">
        <v>24</v>
      </c>
      <c r="C10" s="15">
        <v>0</v>
      </c>
      <c r="D10" s="15">
        <v>1</v>
      </c>
      <c r="E10" s="15">
        <v>2</v>
      </c>
      <c r="F10" s="15">
        <v>3</v>
      </c>
      <c r="G10" s="15">
        <v>4</v>
      </c>
      <c r="H10" s="9"/>
    </row>
    <row r="11" spans="1:8" s="3" customFormat="1" ht="28.35" customHeight="1" x14ac:dyDescent="0.25">
      <c r="A11" s="5">
        <v>6</v>
      </c>
      <c r="B11" s="6" t="s">
        <v>25</v>
      </c>
      <c r="C11" s="10">
        <v>0</v>
      </c>
      <c r="D11" s="10">
        <v>1</v>
      </c>
      <c r="E11" s="10">
        <v>2</v>
      </c>
      <c r="F11" s="10">
        <v>3</v>
      </c>
      <c r="G11" s="10">
        <v>4</v>
      </c>
      <c r="H11" s="9"/>
    </row>
    <row r="12" spans="1:8" s="3" customFormat="1" ht="28.35" customHeight="1" x14ac:dyDescent="0.25">
      <c r="A12" s="13">
        <v>7</v>
      </c>
      <c r="B12" s="14" t="s">
        <v>26</v>
      </c>
      <c r="C12" s="15">
        <v>0</v>
      </c>
      <c r="D12" s="15">
        <v>1</v>
      </c>
      <c r="E12" s="15">
        <v>2</v>
      </c>
      <c r="F12" s="15">
        <v>3</v>
      </c>
      <c r="G12" s="15">
        <v>4</v>
      </c>
      <c r="H12" s="9"/>
    </row>
    <row r="13" spans="1:8" s="3" customFormat="1" ht="28.35" customHeight="1" x14ac:dyDescent="0.25">
      <c r="A13" s="5">
        <v>8</v>
      </c>
      <c r="B13" s="6" t="s">
        <v>27</v>
      </c>
      <c r="C13" s="10">
        <v>0</v>
      </c>
      <c r="D13" s="10">
        <v>1</v>
      </c>
      <c r="E13" s="10">
        <v>2</v>
      </c>
      <c r="F13" s="10">
        <v>3</v>
      </c>
      <c r="G13" s="10">
        <v>4</v>
      </c>
      <c r="H13" s="9"/>
    </row>
    <row r="14" spans="1:8" s="3" customFormat="1" ht="28.35" customHeight="1" x14ac:dyDescent="0.25">
      <c r="A14" s="13">
        <v>9</v>
      </c>
      <c r="B14" s="14" t="s">
        <v>28</v>
      </c>
      <c r="C14" s="15">
        <v>0</v>
      </c>
      <c r="D14" s="15">
        <v>1</v>
      </c>
      <c r="E14" s="15">
        <v>2</v>
      </c>
      <c r="F14" s="15">
        <v>3</v>
      </c>
      <c r="G14" s="15">
        <v>4</v>
      </c>
      <c r="H14" s="9"/>
    </row>
    <row r="15" spans="1:8" s="3" customFormat="1" ht="28.35" customHeight="1" x14ac:dyDescent="0.25">
      <c r="A15" s="5">
        <v>10</v>
      </c>
      <c r="B15" s="6" t="s">
        <v>29</v>
      </c>
      <c r="C15" s="10">
        <v>0</v>
      </c>
      <c r="D15" s="10">
        <v>1</v>
      </c>
      <c r="E15" s="10">
        <v>2</v>
      </c>
      <c r="F15" s="10">
        <v>3</v>
      </c>
      <c r="G15" s="10">
        <v>4</v>
      </c>
      <c r="H15" s="9"/>
    </row>
    <row r="16" spans="1:8" s="3" customFormat="1" ht="28.35" customHeight="1" x14ac:dyDescent="0.25">
      <c r="A16" s="13">
        <v>11</v>
      </c>
      <c r="B16" s="14" t="s">
        <v>30</v>
      </c>
      <c r="C16" s="15">
        <v>0</v>
      </c>
      <c r="D16" s="15">
        <v>1</v>
      </c>
      <c r="E16" s="15">
        <v>2</v>
      </c>
      <c r="F16" s="15">
        <v>3</v>
      </c>
      <c r="G16" s="15">
        <v>4</v>
      </c>
      <c r="H16" s="9"/>
    </row>
    <row r="17" spans="1:8" s="3" customFormat="1" ht="28.35" customHeight="1" x14ac:dyDescent="0.25">
      <c r="A17" s="5">
        <v>12</v>
      </c>
      <c r="B17" s="6" t="s">
        <v>31</v>
      </c>
      <c r="C17" s="10">
        <v>0</v>
      </c>
      <c r="D17" s="10">
        <v>1</v>
      </c>
      <c r="E17" s="10">
        <v>2</v>
      </c>
      <c r="F17" s="10">
        <v>3</v>
      </c>
      <c r="G17" s="10">
        <v>4</v>
      </c>
      <c r="H17" s="9"/>
    </row>
    <row r="18" spans="1:8" s="3" customFormat="1" ht="28.35" customHeight="1" x14ac:dyDescent="0.25">
      <c r="A18" s="13">
        <v>13</v>
      </c>
      <c r="B18" s="14" t="s">
        <v>32</v>
      </c>
      <c r="C18" s="15">
        <v>0</v>
      </c>
      <c r="D18" s="15">
        <v>1</v>
      </c>
      <c r="E18" s="15">
        <v>2</v>
      </c>
      <c r="F18" s="15">
        <v>3</v>
      </c>
      <c r="G18" s="15">
        <v>4</v>
      </c>
      <c r="H18" s="9"/>
    </row>
    <row r="19" spans="1:8" s="3" customFormat="1" ht="28.35" customHeight="1" x14ac:dyDescent="0.25">
      <c r="A19" s="5">
        <v>14</v>
      </c>
      <c r="B19" s="6" t="s">
        <v>33</v>
      </c>
      <c r="C19" s="10">
        <v>0</v>
      </c>
      <c r="D19" s="10">
        <v>1</v>
      </c>
      <c r="E19" s="10">
        <v>2</v>
      </c>
      <c r="F19" s="10">
        <v>3</v>
      </c>
      <c r="G19" s="10">
        <v>4</v>
      </c>
      <c r="H19" s="9"/>
    </row>
    <row r="20" spans="1:8" s="3" customFormat="1" ht="28.35" customHeight="1" x14ac:dyDescent="0.25">
      <c r="A20" s="13">
        <v>15</v>
      </c>
      <c r="B20" s="14" t="s">
        <v>34</v>
      </c>
      <c r="C20" s="15">
        <v>0</v>
      </c>
      <c r="D20" s="15">
        <v>1</v>
      </c>
      <c r="E20" s="15">
        <v>2</v>
      </c>
      <c r="F20" s="15">
        <v>3</v>
      </c>
      <c r="G20" s="15">
        <v>4</v>
      </c>
      <c r="H20" s="9"/>
    </row>
    <row r="21" spans="1:8" s="3" customFormat="1" ht="28.35" customHeight="1" x14ac:dyDescent="0.25">
      <c r="A21" s="5">
        <v>16</v>
      </c>
      <c r="B21" s="6" t="s">
        <v>35</v>
      </c>
      <c r="C21" s="10">
        <v>0</v>
      </c>
      <c r="D21" s="10">
        <v>1</v>
      </c>
      <c r="E21" s="10">
        <v>2</v>
      </c>
      <c r="F21" s="10">
        <v>3</v>
      </c>
      <c r="G21" s="10">
        <v>4</v>
      </c>
      <c r="H21" s="9"/>
    </row>
    <row r="22" spans="1:8" s="3" customFormat="1" ht="28.35" customHeight="1" x14ac:dyDescent="0.25">
      <c r="A22" s="26">
        <v>17</v>
      </c>
      <c r="B22" s="27" t="s">
        <v>36</v>
      </c>
      <c r="C22" s="28">
        <v>0</v>
      </c>
      <c r="D22" s="28">
        <v>1</v>
      </c>
      <c r="E22" s="28">
        <v>2</v>
      </c>
      <c r="F22" s="28">
        <v>3</v>
      </c>
      <c r="G22" s="28">
        <v>4</v>
      </c>
      <c r="H22" s="9"/>
    </row>
  </sheetData>
  <sheetProtection sheet="1" objects="1" scenarios="1"/>
  <protectedRanges>
    <protectedRange sqref="H6:H22" name="Område1"/>
  </protectedRanges>
  <mergeCells count="3">
    <mergeCell ref="A1:H1"/>
    <mergeCell ref="A2:H2"/>
    <mergeCell ref="A4:H4"/>
  </mergeCells>
  <dataValidations count="1">
    <dataValidation type="whole" allowBlank="1" showInputMessage="1" showErrorMessage="1" error="Endast värden mellan 0 - 4 tillåts." prompt="Tillåtna värden: 0 - 4" sqref="H6:H22" xr:uid="{6BDB9AAD-8631-4C36-9228-A0B3B245CD4A}">
      <formula1>0</formula1>
      <formula2>4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C2E77-179B-4303-92D6-F37FBB3D9271}">
  <dimension ref="A1:D9"/>
  <sheetViews>
    <sheetView workbookViewId="0"/>
  </sheetViews>
  <sheetFormatPr defaultRowHeight="15" x14ac:dyDescent="0.25"/>
  <cols>
    <col min="1" max="1" width="17.7109375" bestFit="1" customWidth="1"/>
    <col min="2" max="3" width="10.7109375" customWidth="1"/>
    <col min="4" max="4" width="11.5703125" bestFit="1" customWidth="1"/>
  </cols>
  <sheetData>
    <row r="1" spans="1:4" ht="15.75" thickBot="1" x14ac:dyDescent="0.3">
      <c r="A1" s="21" t="s">
        <v>3</v>
      </c>
      <c r="B1" s="21" t="s">
        <v>9</v>
      </c>
      <c r="C1" s="21" t="s">
        <v>37</v>
      </c>
      <c r="D1" s="21"/>
    </row>
    <row r="2" spans="1:4" ht="15.75" thickTop="1" x14ac:dyDescent="0.25">
      <c r="A2" s="20" t="s">
        <v>4</v>
      </c>
      <c r="B2">
        <f>'PAQ-11r Svenska'!H8+'PAQ-11r Svenska'!H15+'PAQ-11r Svenska'!H17+'PAQ-11r Svenska'!H20+'PAQ-11r Svenska'!H21</f>
        <v>0</v>
      </c>
      <c r="C2">
        <v>10</v>
      </c>
      <c r="D2" s="35" t="str">
        <f>IF(B2&gt;=C2,"över cutoff","under cutoff")</f>
        <v>under cutoff</v>
      </c>
    </row>
    <row r="3" spans="1:4" x14ac:dyDescent="0.25">
      <c r="A3" s="20" t="s">
        <v>5</v>
      </c>
      <c r="B3">
        <f>'PAQ-11r Svenska'!H10+'PAQ-11r Svenska'!H16</f>
        <v>0</v>
      </c>
      <c r="C3">
        <v>4</v>
      </c>
      <c r="D3" s="35" t="str">
        <f t="shared" ref="D3:D6" si="0">IF(B3&gt;=C3,"över cutoff","under cutoff")</f>
        <v>under cutoff</v>
      </c>
    </row>
    <row r="4" spans="1:4" x14ac:dyDescent="0.25">
      <c r="A4" s="20" t="s">
        <v>6</v>
      </c>
      <c r="B4">
        <f>'PAQ-11r Svenska'!H22+(4-'PAQ-11r Svenska'!H6)+(4-'PAQ-11r Svenska'!H7)+(4-'PAQ-11r Svenska'!H13)</f>
        <v>12</v>
      </c>
      <c r="C4">
        <v>7</v>
      </c>
      <c r="D4" s="35" t="str">
        <f t="shared" si="0"/>
        <v>över cutoff</v>
      </c>
    </row>
    <row r="5" spans="1:4" x14ac:dyDescent="0.25">
      <c r="A5" s="20" t="s">
        <v>7</v>
      </c>
      <c r="B5">
        <f>'PAQ-11r Svenska'!H18+'PAQ-11r Svenska'!H19+(4-'PAQ-11r Svenska'!H14)</f>
        <v>4</v>
      </c>
      <c r="C5">
        <v>6</v>
      </c>
      <c r="D5" s="35" t="str">
        <f t="shared" si="0"/>
        <v>under cutoff</v>
      </c>
    </row>
    <row r="6" spans="1:4" x14ac:dyDescent="0.25">
      <c r="A6" s="30" t="s">
        <v>8</v>
      </c>
      <c r="B6" s="31">
        <f>'PAQ-11r Svenska'!H9+'PAQ-11r Svenska'!H11+'PAQ-11r Svenska'!H12</f>
        <v>0</v>
      </c>
      <c r="C6">
        <v>7</v>
      </c>
      <c r="D6" s="35" t="str">
        <f t="shared" si="0"/>
        <v>under cutoff</v>
      </c>
    </row>
    <row r="7" spans="1:4" ht="15.75" thickBot="1" x14ac:dyDescent="0.3">
      <c r="A7" s="32" t="s">
        <v>19</v>
      </c>
      <c r="B7" s="33">
        <f>'PAQ-11r Svenska'!H8+(4-'PAQ-11r Svenska'!H7)+'PAQ-11r Svenska'!H12+(4-'PAQ-11r Svenska'!H14)+'PAQ-11r Svenska'!H16+'PAQ-11r Svenska'!H17+'PAQ-11r Svenska'!H21+'PAQ-11r Svenska'!H22</f>
        <v>8</v>
      </c>
      <c r="C7" s="34" t="s">
        <v>38</v>
      </c>
      <c r="D7" s="34" t="s">
        <v>38</v>
      </c>
    </row>
    <row r="8" spans="1:4" ht="15.75" thickTop="1" x14ac:dyDescent="0.25"/>
    <row r="9" spans="1:4" x14ac:dyDescent="0.25">
      <c r="A9" s="36" t="s">
        <v>42</v>
      </c>
    </row>
  </sheetData>
  <sheetProtection sheet="1" objects="1" scenarios="1"/>
  <conditionalFormatting sqref="D2:D6">
    <cfRule type="containsText" dxfId="0" priority="1" operator="containsText" text="över cutoff">
      <formula>NOT(ISERROR(SEARCH("över cutoff",D2)))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6B274-7E17-4F4C-8FC0-280206785AF7}">
  <dimension ref="A1:A15"/>
  <sheetViews>
    <sheetView workbookViewId="0"/>
  </sheetViews>
  <sheetFormatPr defaultRowHeight="15" x14ac:dyDescent="0.25"/>
  <cols>
    <col min="1" max="1" width="56.7109375" customWidth="1"/>
  </cols>
  <sheetData>
    <row r="1" spans="1:1" ht="75" x14ac:dyDescent="0.25">
      <c r="A1" s="2" t="s">
        <v>10</v>
      </c>
    </row>
    <row r="2" spans="1:1" ht="15.75" thickBot="1" x14ac:dyDescent="0.3"/>
    <row r="3" spans="1:1" x14ac:dyDescent="0.25">
      <c r="A3" s="17" t="s">
        <v>39</v>
      </c>
    </row>
    <row r="4" spans="1:1" x14ac:dyDescent="0.25">
      <c r="A4" s="18"/>
    </row>
    <row r="5" spans="1:1" ht="60" x14ac:dyDescent="0.25">
      <c r="A5" s="19" t="str">
        <f>"PAQ-11r är ett självskattningsinstrument för kartläggning av personlighetsdrag enligt ICD-11. Nedan presenteras poäng per domän och huruvida poängen överskrider cutoff vilket indikerar att personlighetsdraget föreligger."</f>
        <v>PAQ-11r är ett självskattningsinstrument för kartläggning av personlighetsdrag enligt ICD-11. Nedan presenteras poäng per domän och huruvida poängen överskrider cutoff vilket indikerar att personlighetsdraget föreligger.</v>
      </c>
    </row>
    <row r="6" spans="1:1" x14ac:dyDescent="0.25">
      <c r="A6" s="18"/>
    </row>
    <row r="7" spans="1:1" x14ac:dyDescent="0.25">
      <c r="A7" s="18" t="str">
        <f>("Negativ affekt: "&amp;Scoring!B2&amp;" ("&amp;Scoring!D2&amp;" "&amp;Scoring!C2&amp;")")</f>
        <v>Negativ affekt: 0 (under cutoff 10)</v>
      </c>
    </row>
    <row r="8" spans="1:1" x14ac:dyDescent="0.25">
      <c r="A8" s="18" t="str">
        <f>("Dysinhibering: "&amp;Scoring!B3&amp;" ("&amp;Scoring!D3&amp;" "&amp;Scoring!C3&amp;")")</f>
        <v>Dysinhibering: 0 (under cutoff 4)</v>
      </c>
    </row>
    <row r="9" spans="1:1" x14ac:dyDescent="0.25">
      <c r="A9" s="18" t="str">
        <f>("Distansering: "&amp;Scoring!B4&amp;" ("&amp;Scoring!D4&amp;" "&amp;Scoring!C4&amp;")")</f>
        <v>Distansering: 12 (över cutoff 7)</v>
      </c>
    </row>
    <row r="10" spans="1:1" x14ac:dyDescent="0.25">
      <c r="A10" s="18" t="str">
        <f>("Dissocialitet: "&amp;Scoring!B5&amp;" ("&amp;Scoring!D5&amp;" "&amp;Scoring!C5&amp;")")</f>
        <v>Dissocialitet: 4 (under cutoff 6)</v>
      </c>
    </row>
    <row r="11" spans="1:1" x14ac:dyDescent="0.25">
      <c r="A11" s="18" t="str">
        <f>("Anankasm: "&amp;Scoring!B6&amp;" ("&amp;Scoring!D6&amp;" "&amp;Scoring!C6&amp;")")</f>
        <v>Anankasm: 0 (under cutoff 7)</v>
      </c>
    </row>
    <row r="12" spans="1:1" x14ac:dyDescent="0.25">
      <c r="A12" s="18"/>
    </row>
    <row r="13" spans="1:1" x14ac:dyDescent="0.25">
      <c r="A13" s="18" t="str">
        <f>("Borderlinemönster: "&amp;Scoring!B7&amp;" (ingen cutoff)")</f>
        <v>Borderlinemönster: 8 (ingen cutoff)</v>
      </c>
    </row>
    <row r="14" spans="1:1" x14ac:dyDescent="0.25">
      <c r="A14" s="18"/>
    </row>
    <row r="15" spans="1:1" ht="45.75" thickBot="1" x14ac:dyDescent="0.3">
      <c r="A15" s="22" t="str">
        <f>"* referens: Kim, Y.-R., Tyrer, P., &amp; Hwang, S.-T. (2021). Personality Assessment Questionnaire for ICD-11
personality trait domains: Development and testing."</f>
        <v>* referens: Kim, Y.-R., Tyrer, P., &amp; Hwang, S.-T. (2021). Personality Assessment Questionnaire for ICD-11
personality trait domains: Development and testing.</v>
      </c>
    </row>
  </sheetData>
  <sheetProtection sheet="1" objects="1" scenarios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F7FE6-32FD-489F-A84B-DC14F35CA0D7}">
  <dimension ref="A1:A4"/>
  <sheetViews>
    <sheetView workbookViewId="0"/>
  </sheetViews>
  <sheetFormatPr defaultRowHeight="15" x14ac:dyDescent="0.25"/>
  <cols>
    <col min="1" max="1" width="62.140625" customWidth="1"/>
  </cols>
  <sheetData>
    <row r="1" spans="1:1" ht="60" customHeight="1" x14ac:dyDescent="0.25">
      <c r="A1" s="16" t="s">
        <v>40</v>
      </c>
    </row>
    <row r="2" spans="1:1" ht="60" customHeight="1" x14ac:dyDescent="0.25">
      <c r="A2" s="16" t="s">
        <v>41</v>
      </c>
    </row>
    <row r="3" spans="1:1" ht="60" customHeight="1" x14ac:dyDescent="0.25">
      <c r="A3" s="16" t="s">
        <v>1</v>
      </c>
    </row>
    <row r="4" spans="1:1" ht="60" customHeight="1" x14ac:dyDescent="0.25">
      <c r="A4" s="16" t="s">
        <v>2</v>
      </c>
    </row>
  </sheetData>
  <sheetProtection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PAQ-11r Svenska</vt:lpstr>
      <vt:lpstr>Scoring</vt:lpstr>
      <vt:lpstr>Sammanfattning</vt:lpstr>
      <vt:lpstr>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2025-07-11T07:12:35Z</dcterms:created>
  <dcterms:modified xsi:type="dcterms:W3CDTF">2026-01-09T21:31:53Z</dcterms:modified>
</cp:coreProperties>
</file>